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'Лист1'!$F$14</definedName>
    <definedName name="data">'Лист1'!$E$11</definedName>
    <definedName name="date">'Лист1'!$B$85</definedName>
    <definedName name="exec">'Лист1'!$B$81</definedName>
    <definedName name="execname">'Лист1'!$I$81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'Лист1'!$B$77</definedName>
    <definedName name="gname">'Лист1'!$I$77</definedName>
    <definedName name="k_1">'Лист1'!$K$22</definedName>
    <definedName name="k_1.1">'Лист1'!$K$23</definedName>
    <definedName name="k_1.2">'Лист1'!$K$24</definedName>
    <definedName name="k_1.3">'Лист1'!$K$25</definedName>
    <definedName name="k_1.4">'Лист1'!$K$26</definedName>
    <definedName name="k_10">'Лист1'!$K$39</definedName>
    <definedName name="k_11">'Лист1'!$K$40</definedName>
    <definedName name="k_12">'Лист1'!$K$41</definedName>
    <definedName name="k_13">'Лист1'!$K$42</definedName>
    <definedName name="k_14">'Лист1'!$K$43</definedName>
    <definedName name="k_15">'Лист1'!$K$44</definedName>
    <definedName name="k_16">'Лист1'!$K$45</definedName>
    <definedName name="k_17">'Лист1'!$K$46</definedName>
    <definedName name="k_18">'Лист1'!$K$47</definedName>
    <definedName name="k_19">'Лист1'!$K$48</definedName>
    <definedName name="k_2">'Лист1'!$K$27</definedName>
    <definedName name="k_2.1">'Лист1'!$K$28</definedName>
    <definedName name="k_2.2">'Лист1'!$K$29</definedName>
    <definedName name="k_2.3">'Лист1'!$K$30</definedName>
    <definedName name="k_20">'Лист1'!$K$49</definedName>
    <definedName name="k_21">'Лист1'!$K$50</definedName>
    <definedName name="k_22">'Лист1'!$K$51</definedName>
    <definedName name="k_23">'Лист1'!$K$52</definedName>
    <definedName name="k_24">'Лист1'!$K$53</definedName>
    <definedName name="k_25">'Лист1'!$K$54</definedName>
    <definedName name="k_26">'Лист1'!$K$55</definedName>
    <definedName name="k_3">'Лист1'!$K$31</definedName>
    <definedName name="k_4">'Лист1'!$K$32</definedName>
    <definedName name="k_4.1">'Лист1'!$K$33</definedName>
    <definedName name="k_5">'Лист1'!$K$34</definedName>
    <definedName name="k_6">'Лист1'!$K$35</definedName>
    <definedName name="k_7">'Лист1'!$K$36</definedName>
    <definedName name="k_8">'Лист1'!$K$37</definedName>
    <definedName name="k_9">'Лист1'!$K$38</definedName>
    <definedName name="nameorg">'Лист1'!$E$12</definedName>
    <definedName name="s_1">'Лист1'!$K$60</definedName>
    <definedName name="s_10">'Лист1'!$K$73</definedName>
    <definedName name="s_2">'Лист1'!$K$61</definedName>
    <definedName name="s_3">'Лист1'!$K$62</definedName>
    <definedName name="s_3.1">'Лист1'!$K$63</definedName>
    <definedName name="s_3.2">'Лист1'!$K$64</definedName>
    <definedName name="s_4">'Лист1'!$K$65</definedName>
    <definedName name="s_5">'Лист1'!$K$66</definedName>
    <definedName name="s_6">'Лист1'!$K$67</definedName>
    <definedName name="s_6.1">'Лист1'!$K$68</definedName>
    <definedName name="s_6.2">'Лист1'!$K$69</definedName>
    <definedName name="s_7">'Лист1'!$K$70</definedName>
    <definedName name="s_8">'Лист1'!$K$71</definedName>
    <definedName name="s_9">'Лист1'!$K$72</definedName>
    <definedName name="sdol">'Лист1'!$B$75</definedName>
    <definedName name="sname">'Лист1'!$I$75</definedName>
    <definedName name="spr_1">'Лист1'!#REF!</definedName>
    <definedName name="spr_2">'Лист1'!#REF!</definedName>
    <definedName name="SPR_3">'Лист1'!#REF!</definedName>
    <definedName name="tel">'Лист1'!$C$83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<sst xmlns="http://schemas.openxmlformats.org/spreadsheetml/2006/main" count="146" uniqueCount="116">
  <si>
    <t>Наименование статьи</t>
  </si>
  <si>
    <t>(публикуемая форма)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</si>
  <si>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</si>
  <si>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</si>
  <si>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</si>
  <si>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</si>
  <si>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</si>
  <si>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</si>
  <si>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</si>
  <si>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</si>
  <si>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</si>
  <si>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</si>
  <si>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</si>
  <si>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</si>
  <si>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</si>
  <si>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</si>
  <si>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</si>
  <si>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</si>
  <si>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</si>
  <si>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</si>
  <si>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</si>
  <si>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</si>
  <si>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</si>
  <si>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</si>
  <si>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</si>
  <si>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>Процентные доходы, всего,
в том числе:</t>
  </si>
  <si>
    <t>1.1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</si>
  <si>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</si>
  <si>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</si>
  <si>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</si>
  <si>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</si>
  <si>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</si>
  <si>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</si>
  <si>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</si>
  <si>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Чистые процентные доходы (отрицательная процентная маржа)</t>
  </si>
  <si>
    <t>5</t>
  </si>
  <si>
    <t>4.1</t>
  </si>
  <si>
    <t>6</t>
  </si>
  <si>
    <t>7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</si>
  <si>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</si>
  <si>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</si>
  <si>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</si>
  <si>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</si>
  <si>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</si>
  <si>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</si>
  <si>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</si>
  <si>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</si>
  <si>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</si>
  <si>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Прибыль (убыток) до налогообложения </t>
  </si>
  <si>
    <t>23</t>
  </si>
  <si>
    <t>24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</si>
  <si>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</t>
  </si>
  <si>
    <t>Квартальная (Годовая)</t>
  </si>
  <si>
    <t>Код формы по ОКУД 0409807</t>
  </si>
  <si>
    <t>Номер строки</t>
  </si>
  <si>
    <t>Кредитной организации</t>
  </si>
  <si>
    <t>Чистые доходы от операций с финансовыми активами, оцениваемыми по справедливой стоимости через прибыль или убыток</t>
  </si>
  <si>
    <t>ОТЧЕТ О ФИНАНСОВЫХ РЕЗУЛЬТАТАХ</t>
  </si>
  <si>
    <t>Возмещение (расход) по налогам</t>
  </si>
  <si>
    <t>от размещения средств в кредитных организациях</t>
  </si>
  <si>
    <t>от ссуд, предоставленных клиентам, не являющимся кредитными организациями</t>
  </si>
  <si>
    <t xml:space="preserve">от оказания услуг по финансовой аренде (лизингу) </t>
  </si>
  <si>
    <t>от вложений в ценные бумаги</t>
  </si>
  <si>
    <t>по привлеченным средствам кредитных организаций</t>
  </si>
  <si>
    <t>по выпущенным долговым обязательствам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</si>
  <si>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</si>
  <si>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</si>
  <si>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>25</t>
  </si>
  <si>
    <t>26</t>
  </si>
  <si>
    <t>Прибыль (убыток) от продолжающейся деятельности</t>
  </si>
  <si>
    <t>Прибыль (убыток) от прекращенной деятельности</t>
  </si>
  <si>
    <t>Прибыль (убыток)  за отчетный период</t>
  </si>
  <si>
    <t>Прибыль (убыток) за отчетный период</t>
  </si>
  <si>
    <t>Прочий совокупный доход (убыток)</t>
  </si>
  <si>
    <t xml:space="preserve">Статьи, которые не переклассифицируются в прибыль или убыток, всего,
в том числе:
</t>
  </si>
  <si>
    <t>изменение фонда переоценки основных средств</t>
  </si>
  <si>
    <t>изменение фонда переоценки обязательств (требований) по пенсионному обеспечению работников по программам с установленными выплатами</t>
  </si>
  <si>
    <t xml:space="preserve">Статьи, которые могут быть переклассифи-цированы в прибыль или убыток, всего,
в том числе:
</t>
  </si>
  <si>
    <t>Налог на прибыль, относящийся к статьям, которые могут быть переклассифицированы в прибыль или убыток</t>
  </si>
  <si>
    <t>Финансовый результат за отчетный период</t>
  </si>
  <si>
    <t>3.1</t>
  </si>
  <si>
    <t>3.2</t>
  </si>
  <si>
    <t>6.1</t>
  </si>
  <si>
    <t>6.2</t>
  </si>
  <si>
    <t>по привлеченным средствам клиентов, не являющихся кредитными организациями</t>
  </si>
  <si>
    <t>Чистые доходы от операций с финансовыми обязательствами, оцениваемыми по справедливой стоимости через прибыль или убыток</t>
  </si>
  <si>
    <t>Чистые доходы от операций с драгоценными металлами</t>
  </si>
  <si>
    <t xml:space="preserve">Налог на прибыль, относящийся к статьям, которые не могут быть переклассифицированы в прибыль или убыток </t>
  </si>
  <si>
    <t>Прочий совокупный доход (убыток), который не может быть  переклассифицирован в прибыль или убыток, за вычетом налога на прибыль</t>
  </si>
  <si>
    <t>изменение фонда переоценки финансовых активов, имеющихся в наличии для продажи</t>
  </si>
  <si>
    <t>изменение фонда хеджирования денежных потоков</t>
  </si>
  <si>
    <t>Прочий совокупный доход (убыток), который может быть  переклассифицирован в прибыль или убыток, за вычетом налога на прибыль</t>
  </si>
  <si>
    <t>Прочий совокупный доход (убыток) за вычетом налога на прибыль</t>
  </si>
  <si>
    <t>Номер пояснения</t>
  </si>
  <si>
    <t>X</t>
  </si>
  <si>
    <t>Адрес (место нахождения) кредитной организации</t>
  </si>
  <si>
    <t>Раздел 1. Прибыли и убытки</t>
  </si>
  <si>
    <t>Данные за отчетный период, тыс. руб.</t>
  </si>
  <si>
    <t>Данные за соответствующий период прошлого года, тыс. руб.</t>
  </si>
  <si>
    <t>Раздел 2. Прочий совокупный доход</t>
  </si>
  <si>
    <t>Данные за отчетный период, тыс.руб.</t>
  </si>
  <si>
    <t>(полное фирменное и сокращенное фирменное наименование)</t>
  </si>
  <si>
    <t>156000, г. Кострома, пр.Текстильщиков, 46</t>
  </si>
  <si>
    <t>за  2017 г.</t>
  </si>
  <si>
    <t>Главный бухгалтер</t>
  </si>
  <si>
    <t>Христенок М.И.</t>
  </si>
  <si>
    <t>Публичное акционерное общество "Совкомбанк", ПАО "Совкомбанк"</t>
  </si>
  <si>
    <t>Исполнитель</t>
  </si>
  <si>
    <t>Савельева Т.А.</t>
  </si>
  <si>
    <t>Телефон:</t>
  </si>
  <si>
    <t>(8452)30-40-40 вн. 58090</t>
  </si>
  <si>
    <t>23.03.2018</t>
  </si>
  <si>
    <t xml:space="preserve">Сообщение к отчету: </t>
  </si>
  <si>
    <t>Гусев Д.В.</t>
  </si>
  <si>
    <t>Председатель Правления банка</t>
  </si>
  <si>
    <t>5.2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</si>
</sst>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_-* #,##0\ _₽_-;\-* #,##0\ _₽_-;_-* &quot;-&quot;??\ _₽_-;_-@_-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1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2</xdr:row>
      <xdr:rowOff>19050</xdr:rowOff>
    </xdr:from>
    <xdr:to>
      <xdr:col>12</xdr:col>
      <xdr:colOff>1304925</xdr:colOff>
      <xdr:row>7</xdr:row>
      <xdr:rowOff>161925</xdr:rowOff>
    </xdr:to>
    <xdr:grpSp>
      <xdr:nvGrpSpPr>
        <xdr:cNvPr id="1" name="Group 56"/>
        <xdr:cNvGrpSpPr>
          <a:grpSpLocks/>
        </xdr:cNvGrpSpPr>
      </xdr:nvGrpSpPr>
      <xdr:grpSpPr>
        <a:xfrm>
          <a:off x="6381750" y="342900"/>
          <a:ext cx="5553075" cy="952500"/>
          <a:chOff x="333" y="-86"/>
          <a:chExt cx="339" cy="72"/>
        </a:xfrm>
        <a:solidFill>
          <a:srgbClr val="FFFFFF"/>
        </a:solidFill>
      </xdr:grpSpPr>
      <xdr:sp>
        <xdr:nvSpPr>
          <xdr:cNvPr id="2" name="Text Box 57"/>
          <xdr:cNvSpPr txBox="1">
            <a:spLocks noChangeArrowheads="1"/>
          </xdr:cNvSpPr>
        </xdr:nvSpPr>
        <xdr:spPr>
          <a:xfrm>
            <a:off x="559" y="-66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Регистрационный номер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   (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/порядковый номер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)</a:t>
            </a:r>
          </a:p>
        </xdr:txBody>
      </xdr:sp>
      <xdr:grpSp>
        <xdr:nvGrpSpPr>
          <xdr:cNvPr id="3" name="Group 58"/>
          <xdr:cNvGrpSpPr>
            <a:grpSpLocks/>
          </xdr:cNvGrpSpPr>
        </xdr:nvGrpSpPr>
        <xdr:grpSpPr>
          <a:xfrm>
            <a:off x="333" y="-86"/>
            <a:ext cx="339" cy="72"/>
            <a:chOff x="339" y="-56"/>
            <a:chExt cx="339" cy="72"/>
          </a:xfrm>
          <a:solidFill>
            <a:srgbClr val="FFFFFF"/>
          </a:solidFill>
        </xdr:grpSpPr>
        <xdr:sp>
          <xdr:nvSpPr>
            <xdr:cNvPr id="4" name="soato2"/>
            <xdr:cNvSpPr>
              <a:spLocks/>
            </xdr:cNvSpPr>
          </xdr:nvSpPr>
          <xdr:spPr>
            <a:xfrm>
              <a:off x="339" y="-56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5" name="Text Box 61"/>
            <xdr:cNvSpPr txBox="1">
              <a:spLocks noChangeArrowheads="1"/>
            </xdr:cNvSpPr>
          </xdr:nvSpPr>
          <xdr:spPr>
            <a:xfrm>
              <a:off x="452" y="-36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6" name="Text Box 63"/>
            <xdr:cNvSpPr txBox="1">
              <a:spLocks noChangeArrowheads="1"/>
            </xdr:cNvSpPr>
          </xdr:nvSpPr>
          <xdr:spPr>
            <a:xfrm>
              <a:off x="452" y="-56"/>
              <a:ext cx="226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Код кредитной организации (филиала)</a:t>
              </a:r>
            </a:p>
          </xdr:txBody>
        </xdr:sp>
        <xdr:sp fLocksText="0">
          <xdr:nvSpPr>
            <xdr:cNvPr id="7" name="Text Box 64"/>
            <xdr:cNvSpPr txBox="1">
              <a:spLocks noChangeArrowheads="1"/>
            </xdr:cNvSpPr>
          </xdr:nvSpPr>
          <xdr:spPr>
            <a:xfrm>
              <a:off x="339" y="-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8" name="Text Box 65"/>
            <xdr:cNvSpPr txBox="1">
              <a:spLocks noChangeArrowheads="1"/>
            </xdr:cNvSpPr>
          </xdr:nvSpPr>
          <xdr:spPr>
            <a:xfrm>
              <a:off x="452" y="-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9" name="Text Box 66"/>
            <xdr:cNvSpPr txBox="1">
              <a:spLocks noChangeArrowheads="1"/>
            </xdr:cNvSpPr>
          </xdr:nvSpPr>
          <xdr:spPr>
            <a:xfrm>
              <a:off x="565" y="-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609600</xdr:colOff>
      <xdr:row>0</xdr:row>
      <xdr:rowOff>28575</xdr:rowOff>
    </xdr:from>
    <xdr:to>
      <xdr:col>13</xdr:col>
      <xdr:colOff>0</xdr:colOff>
      <xdr:row>1</xdr:row>
      <xdr:rowOff>133350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7991475" y="28575"/>
          <a:ext cx="396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7</xdr:col>
      <xdr:colOff>1000125</xdr:colOff>
      <xdr:row>6</xdr:row>
      <xdr:rowOff>133350</xdr:rowOff>
    </xdr:from>
    <xdr:to>
      <xdr:col>10</xdr:col>
      <xdr:colOff>352425</xdr:colOff>
      <xdr:row>7</xdr:row>
      <xdr:rowOff>95250</xdr:rowOff>
    </xdr:to>
    <xdr:sp>
      <xdr:nvSpPr>
        <xdr:cNvPr id="11" name="soato"/>
        <xdr:cNvSpPr txBox="1">
          <a:spLocks noChangeArrowheads="1"/>
        </xdr:cNvSpPr>
      </xdr:nvSpPr>
      <xdr:spPr>
        <a:xfrm>
          <a:off x="6581775" y="1104900"/>
          <a:ext cx="18383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10</xdr:col>
      <xdr:colOff>885825</xdr:colOff>
      <xdr:row>6</xdr:row>
      <xdr:rowOff>142875</xdr:rowOff>
    </xdr:from>
    <xdr:to>
      <xdr:col>10</xdr:col>
      <xdr:colOff>1343025</xdr:colOff>
      <xdr:row>7</xdr:row>
      <xdr:rowOff>104775</xdr:rowOff>
    </xdr:to>
    <xdr:sp>
      <xdr:nvSpPr>
        <xdr:cNvPr id="12" name="okpo"/>
        <xdr:cNvSpPr txBox="1">
          <a:spLocks noChangeArrowheads="1"/>
        </xdr:cNvSpPr>
      </xdr:nvSpPr>
      <xdr:spPr>
        <a:xfrm>
          <a:off x="8953500" y="1114425"/>
          <a:ext cx="457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09139030</a:t>
          </a:r>
        </a:p>
      </xdr:txBody>
    </xdr:sp>
    <xdr:clientData/>
  </xdr:twoCellAnchor>
  <xdr:twoCellAnchor>
    <xdr:from>
      <xdr:col>11</xdr:col>
      <xdr:colOff>847725</xdr:colOff>
      <xdr:row>6</xdr:row>
      <xdr:rowOff>152400</xdr:rowOff>
    </xdr:from>
    <xdr:to>
      <xdr:col>12</xdr:col>
      <xdr:colOff>723900</xdr:colOff>
      <xdr:row>7</xdr:row>
      <xdr:rowOff>114300</xdr:rowOff>
    </xdr:to>
    <xdr:sp>
      <xdr:nvSpPr>
        <xdr:cNvPr id="13" name="regnom"/>
        <xdr:cNvSpPr txBox="1">
          <a:spLocks noChangeArrowheads="1"/>
        </xdr:cNvSpPr>
      </xdr:nvSpPr>
      <xdr:spPr>
        <a:xfrm>
          <a:off x="10258425" y="1123950"/>
          <a:ext cx="10953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N87"/>
  <sheetViews>
    <sheetView tabSelected="1" zoomScalePageLayoutView="0" workbookViewId="0" topLeftCell="A58">
      <selection activeCell="K55" sqref="K55"/>
    </sheetView>
  </sheetViews>
  <sheetFormatPr defaultColWidth="9.00390625" defaultRowHeight="12.75"/>
  <cols>
    <col min="1" max="1" width="1.875" style="0" customWidth="1"/>
    <col min="2" max="2" width="8.625" style="0" customWidth="1"/>
    <col min="3" max="3" width="13.87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5.25390625" style="0" customWidth="1"/>
    <col min="9" max="9" width="8.375" style="0" customWidth="1"/>
    <col min="11" max="11" width="17.625" style="0" customWidth="1"/>
    <col min="12" max="12" width="16.00390625" style="0" customWidth="1"/>
    <col min="13" max="13" width="17.375" style="0" customWidth="1"/>
  </cols>
  <sheetData>
    <row r="8" spans="2:1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4:11" ht="12.75">
      <c r="D9" s="40" t="s">
        <v>57</v>
      </c>
      <c r="E9" s="40"/>
      <c r="F9" s="40"/>
      <c r="G9" s="40"/>
      <c r="H9" s="40"/>
      <c r="I9" s="40"/>
      <c r="J9" s="40"/>
      <c r="K9" s="1"/>
    </row>
    <row r="10" spans="5:11" ht="15.75">
      <c r="E10" s="43" t="s">
        <v>1</v>
      </c>
      <c r="F10" s="43"/>
      <c r="G10" s="43"/>
      <c r="H10" s="43"/>
      <c r="I10" s="7"/>
      <c r="J10" s="1"/>
      <c r="K10" s="1"/>
    </row>
    <row r="11" spans="5:8" ht="12.75">
      <c r="E11" s="44" t="s">
        <v>103</v>
      </c>
      <c r="F11" s="44"/>
      <c r="G11" s="44"/>
      <c r="H11" s="44"/>
    </row>
    <row r="12" spans="2:13" ht="15">
      <c r="B12" s="48" t="s">
        <v>55</v>
      </c>
      <c r="C12" s="48"/>
      <c r="D12" s="48"/>
      <c r="E12" s="49" t="s">
        <v>106</v>
      </c>
      <c r="F12" s="49"/>
      <c r="G12" s="49"/>
      <c r="H12" s="49"/>
      <c r="I12" s="49"/>
      <c r="J12" s="49"/>
      <c r="K12" s="49"/>
      <c r="L12" s="49"/>
      <c r="M12" s="49"/>
    </row>
    <row r="13" spans="5:13" ht="12.75">
      <c r="E13" s="42" t="s">
        <v>101</v>
      </c>
      <c r="F13" s="42"/>
      <c r="G13" s="42"/>
      <c r="H13" s="42"/>
      <c r="I13" s="42"/>
      <c r="J13" s="42"/>
      <c r="K13" s="42"/>
      <c r="L13" s="42"/>
      <c r="M13" s="42"/>
    </row>
    <row r="14" spans="2:13" ht="15">
      <c r="B14" s="21" t="s">
        <v>95</v>
      </c>
      <c r="C14" s="21"/>
      <c r="D14" s="22"/>
      <c r="E14" s="22"/>
      <c r="F14" s="49" t="s">
        <v>102</v>
      </c>
      <c r="G14" s="49"/>
      <c r="H14" s="49"/>
      <c r="I14" s="49"/>
      <c r="J14" s="49"/>
      <c r="K14" s="49"/>
      <c r="L14" s="49"/>
      <c r="M14" s="49"/>
    </row>
    <row r="16" spans="12:13" ht="12.75">
      <c r="L16" s="30" t="s">
        <v>53</v>
      </c>
      <c r="M16" s="30"/>
    </row>
    <row r="17" spans="12:13" ht="12.75">
      <c r="L17" s="30" t="s">
        <v>52</v>
      </c>
      <c r="M17" s="30"/>
    </row>
    <row r="18" spans="12:13" ht="9" customHeight="1">
      <c r="L18" s="2"/>
      <c r="M18" s="2"/>
    </row>
    <row r="19" spans="2:13" ht="38.25" customHeight="1">
      <c r="B19" s="41" t="s">
        <v>96</v>
      </c>
      <c r="C19" s="41"/>
      <c r="D19" s="41"/>
      <c r="M19" s="2"/>
    </row>
    <row r="20" spans="2:13" ht="51">
      <c r="B20" s="5" t="s">
        <v>54</v>
      </c>
      <c r="C20" s="45" t="s">
        <v>0</v>
      </c>
      <c r="D20" s="46"/>
      <c r="E20" s="46"/>
      <c r="F20" s="46"/>
      <c r="G20" s="46"/>
      <c r="H20" s="46"/>
      <c r="I20" s="46"/>
      <c r="J20" s="47"/>
      <c r="K20" s="14" t="s">
        <v>93</v>
      </c>
      <c r="L20" s="5" t="s">
        <v>97</v>
      </c>
      <c r="M20" s="6" t="s">
        <v>98</v>
      </c>
    </row>
    <row r="21" spans="2:13" ht="12.75">
      <c r="B21" s="4" t="s">
        <v>2</v>
      </c>
      <c r="C21" s="37" t="s">
        <v>3</v>
      </c>
      <c r="D21" s="37"/>
      <c r="E21" s="37"/>
      <c r="F21" s="37"/>
      <c r="G21" s="37"/>
      <c r="H21" s="37"/>
      <c r="I21" s="37"/>
      <c r="J21" s="37"/>
      <c r="K21" s="4" t="s">
        <v>4</v>
      </c>
      <c r="L21" s="4" t="s">
        <v>5</v>
      </c>
      <c r="M21" s="4" t="s">
        <v>35</v>
      </c>
    </row>
    <row r="22" spans="2:13" ht="12.75">
      <c r="B22" s="11" t="s">
        <v>2</v>
      </c>
      <c r="C22" s="31" t="s">
        <v>25</v>
      </c>
      <c r="D22" s="38"/>
      <c r="E22" s="38"/>
      <c r="F22" s="38"/>
      <c r="G22" s="38"/>
      <c r="H22" s="38"/>
      <c r="I22" s="38"/>
      <c r="J22" s="39"/>
      <c r="K22" s="15"/>
      <c r="L22" s="8">
        <f>L23+L24+L25+L26</f>
        <v>59044612</v>
      </c>
      <c r="M22" s="8">
        <v>49730648</v>
      </c>
    </row>
    <row r="23" spans="2:13" ht="12.75">
      <c r="B23" s="12" t="s">
        <v>26</v>
      </c>
      <c r="C23" s="34" t="s">
        <v>59</v>
      </c>
      <c r="D23" s="35"/>
      <c r="E23" s="35"/>
      <c r="F23" s="35"/>
      <c r="G23" s="35"/>
      <c r="H23" s="35"/>
      <c r="I23" s="35"/>
      <c r="J23" s="36"/>
      <c r="K23" s="15"/>
      <c r="L23" s="9">
        <v>7510317</v>
      </c>
      <c r="M23" s="9">
        <v>2713006</v>
      </c>
    </row>
    <row r="24" spans="2:13" ht="12.75">
      <c r="B24" s="12" t="s">
        <v>27</v>
      </c>
      <c r="C24" s="34" t="s">
        <v>60</v>
      </c>
      <c r="D24" s="35"/>
      <c r="E24" s="35"/>
      <c r="F24" s="35"/>
      <c r="G24" s="35"/>
      <c r="H24" s="35"/>
      <c r="I24" s="35"/>
      <c r="J24" s="36"/>
      <c r="K24" s="15"/>
      <c r="L24" s="9">
        <f>35319312+2</f>
        <v>35319314</v>
      </c>
      <c r="M24" s="9">
        <v>28714960</v>
      </c>
    </row>
    <row r="25" spans="2:13" ht="12.75">
      <c r="B25" s="12" t="s">
        <v>28</v>
      </c>
      <c r="C25" s="34" t="s">
        <v>61</v>
      </c>
      <c r="D25" s="35"/>
      <c r="E25" s="35"/>
      <c r="F25" s="35"/>
      <c r="G25" s="35"/>
      <c r="H25" s="35"/>
      <c r="I25" s="35"/>
      <c r="J25" s="36"/>
      <c r="K25" s="15"/>
      <c r="L25" s="9"/>
      <c r="M25" s="9"/>
    </row>
    <row r="26" spans="2:13" ht="12.75">
      <c r="B26" s="12" t="s">
        <v>29</v>
      </c>
      <c r="C26" s="34" t="s">
        <v>62</v>
      </c>
      <c r="D26" s="35"/>
      <c r="E26" s="35"/>
      <c r="F26" s="35"/>
      <c r="G26" s="35"/>
      <c r="H26" s="35"/>
      <c r="I26" s="35"/>
      <c r="J26" s="36"/>
      <c r="K26" s="15"/>
      <c r="L26" s="9">
        <v>16214981</v>
      </c>
      <c r="M26" s="9">
        <v>18302682</v>
      </c>
    </row>
    <row r="27" spans="2:13" ht="12.75">
      <c r="B27" s="11" t="s">
        <v>3</v>
      </c>
      <c r="C27" s="31" t="s">
        <v>30</v>
      </c>
      <c r="D27" s="38"/>
      <c r="E27" s="38"/>
      <c r="F27" s="38"/>
      <c r="G27" s="38"/>
      <c r="H27" s="38"/>
      <c r="I27" s="38"/>
      <c r="J27" s="39"/>
      <c r="K27" s="15"/>
      <c r="L27" s="8">
        <f>L28+L29+L30</f>
        <v>36396998</v>
      </c>
      <c r="M27" s="8">
        <v>33427806</v>
      </c>
    </row>
    <row r="28" spans="2:13" ht="12.75">
      <c r="B28" s="12" t="s">
        <v>31</v>
      </c>
      <c r="C28" s="34" t="s">
        <v>63</v>
      </c>
      <c r="D28" s="35"/>
      <c r="E28" s="35"/>
      <c r="F28" s="35"/>
      <c r="G28" s="35"/>
      <c r="H28" s="35"/>
      <c r="I28" s="35"/>
      <c r="J28" s="36"/>
      <c r="K28" s="15"/>
      <c r="L28" s="9">
        <v>10925044</v>
      </c>
      <c r="M28" s="9">
        <v>12447779</v>
      </c>
    </row>
    <row r="29" spans="2:13" ht="12.75">
      <c r="B29" s="12" t="s">
        <v>32</v>
      </c>
      <c r="C29" s="34" t="s">
        <v>84</v>
      </c>
      <c r="D29" s="35"/>
      <c r="E29" s="35"/>
      <c r="F29" s="35"/>
      <c r="G29" s="35"/>
      <c r="H29" s="35"/>
      <c r="I29" s="35"/>
      <c r="J29" s="36"/>
      <c r="K29" s="15"/>
      <c r="L29" s="9">
        <v>24393335</v>
      </c>
      <c r="M29" s="9">
        <v>19825238</v>
      </c>
    </row>
    <row r="30" spans="2:13" ht="12.75">
      <c r="B30" s="12" t="s">
        <v>33</v>
      </c>
      <c r="C30" s="34" t="s">
        <v>64</v>
      </c>
      <c r="D30" s="35"/>
      <c r="E30" s="35"/>
      <c r="F30" s="35"/>
      <c r="G30" s="35"/>
      <c r="H30" s="35"/>
      <c r="I30" s="35"/>
      <c r="J30" s="36"/>
      <c r="K30" s="15"/>
      <c r="L30" s="9">
        <v>1078619</v>
      </c>
      <c r="M30" s="9">
        <v>1154789</v>
      </c>
    </row>
    <row r="31" spans="2:13" ht="12.75">
      <c r="B31" s="12" t="s">
        <v>4</v>
      </c>
      <c r="C31" s="34" t="s">
        <v>34</v>
      </c>
      <c r="D31" s="35"/>
      <c r="E31" s="35"/>
      <c r="F31" s="35"/>
      <c r="G31" s="35"/>
      <c r="H31" s="35"/>
      <c r="I31" s="35"/>
      <c r="J31" s="36"/>
      <c r="K31" s="15"/>
      <c r="L31" s="9">
        <f>L22-L27</f>
        <v>22647614</v>
      </c>
      <c r="M31" s="9">
        <v>16302842</v>
      </c>
    </row>
    <row r="32" spans="2:13" ht="40.5" customHeight="1">
      <c r="B32" s="13" t="s">
        <v>5</v>
      </c>
      <c r="C32" s="31" t="s">
        <v>51</v>
      </c>
      <c r="D32" s="32"/>
      <c r="E32" s="32"/>
      <c r="F32" s="32"/>
      <c r="G32" s="32"/>
      <c r="H32" s="32"/>
      <c r="I32" s="32"/>
      <c r="J32" s="33"/>
      <c r="K32" s="16"/>
      <c r="L32" s="10">
        <v>-11546058</v>
      </c>
      <c r="M32" s="10">
        <v>-3676461</v>
      </c>
    </row>
    <row r="33" spans="2:13" ht="12.75">
      <c r="B33" s="12" t="s">
        <v>36</v>
      </c>
      <c r="C33" s="34" t="s">
        <v>65</v>
      </c>
      <c r="D33" s="35"/>
      <c r="E33" s="35"/>
      <c r="F33" s="35"/>
      <c r="G33" s="35"/>
      <c r="H33" s="35"/>
      <c r="I33" s="35"/>
      <c r="J33" s="36"/>
      <c r="K33" s="15"/>
      <c r="L33" s="24">
        <v>-1728184</v>
      </c>
      <c r="M33" s="9">
        <v>-806870</v>
      </c>
    </row>
    <row r="34" spans="2:13" ht="26.25" customHeight="1">
      <c r="B34" s="11" t="s">
        <v>35</v>
      </c>
      <c r="C34" s="31" t="s">
        <v>66</v>
      </c>
      <c r="D34" s="32"/>
      <c r="E34" s="32"/>
      <c r="F34" s="32"/>
      <c r="G34" s="32"/>
      <c r="H34" s="32"/>
      <c r="I34" s="32"/>
      <c r="J34" s="33"/>
      <c r="K34" s="16"/>
      <c r="L34" s="8">
        <f>L31+L32</f>
        <v>11101556</v>
      </c>
      <c r="M34" s="8">
        <v>12626381</v>
      </c>
    </row>
    <row r="35" spans="2:13" ht="27" customHeight="1">
      <c r="B35" s="13" t="s">
        <v>37</v>
      </c>
      <c r="C35" s="31" t="s">
        <v>56</v>
      </c>
      <c r="D35" s="32"/>
      <c r="E35" s="32"/>
      <c r="F35" s="32"/>
      <c r="G35" s="32"/>
      <c r="H35" s="32"/>
      <c r="I35" s="32"/>
      <c r="J35" s="33"/>
      <c r="K35" s="16"/>
      <c r="L35" s="10">
        <v>2323787</v>
      </c>
      <c r="M35" s="10">
        <v>3894792</v>
      </c>
    </row>
    <row r="36" spans="2:13" ht="27.75" customHeight="1">
      <c r="B36" s="13" t="s">
        <v>38</v>
      </c>
      <c r="C36" s="31" t="s">
        <v>85</v>
      </c>
      <c r="D36" s="32"/>
      <c r="E36" s="32"/>
      <c r="F36" s="32"/>
      <c r="G36" s="32"/>
      <c r="H36" s="32"/>
      <c r="I36" s="32"/>
      <c r="J36" s="33"/>
      <c r="K36" s="16"/>
      <c r="L36" s="10">
        <v>-2072</v>
      </c>
      <c r="M36" s="10">
        <v>-7614</v>
      </c>
    </row>
    <row r="37" spans="2:13" ht="12.75">
      <c r="B37" s="12" t="s">
        <v>6</v>
      </c>
      <c r="C37" s="34" t="s">
        <v>39</v>
      </c>
      <c r="D37" s="35"/>
      <c r="E37" s="35"/>
      <c r="F37" s="35"/>
      <c r="G37" s="35"/>
      <c r="H37" s="35"/>
      <c r="I37" s="35"/>
      <c r="J37" s="36"/>
      <c r="K37" s="15"/>
      <c r="L37" s="9">
        <v>-150416</v>
      </c>
      <c r="M37" s="9">
        <v>7494390</v>
      </c>
    </row>
    <row r="38" spans="2:13" ht="12.75">
      <c r="B38" s="12" t="s">
        <v>7</v>
      </c>
      <c r="C38" s="34" t="s">
        <v>40</v>
      </c>
      <c r="D38" s="35"/>
      <c r="E38" s="35"/>
      <c r="F38" s="35"/>
      <c r="G38" s="35"/>
      <c r="H38" s="35"/>
      <c r="I38" s="35"/>
      <c r="J38" s="36"/>
      <c r="K38" s="15"/>
      <c r="L38" s="9">
        <v>16672</v>
      </c>
      <c r="M38" s="9">
        <v>53842</v>
      </c>
    </row>
    <row r="39" spans="2:13" ht="12.75">
      <c r="B39" s="12" t="s">
        <v>8</v>
      </c>
      <c r="C39" s="34" t="s">
        <v>21</v>
      </c>
      <c r="D39" s="35"/>
      <c r="E39" s="35"/>
      <c r="F39" s="35"/>
      <c r="G39" s="35"/>
      <c r="H39" s="35"/>
      <c r="I39" s="35"/>
      <c r="J39" s="36"/>
      <c r="K39" s="15" t="s">
        <v>115</v>
      </c>
      <c r="L39" s="9">
        <v>3184139</v>
      </c>
      <c r="M39" s="9">
        <v>15225840</v>
      </c>
    </row>
    <row r="40" spans="2:13" ht="12.75">
      <c r="B40" s="12" t="s">
        <v>9</v>
      </c>
      <c r="C40" s="34" t="s">
        <v>22</v>
      </c>
      <c r="D40" s="35"/>
      <c r="E40" s="35"/>
      <c r="F40" s="35"/>
      <c r="G40" s="35"/>
      <c r="H40" s="35"/>
      <c r="I40" s="35"/>
      <c r="J40" s="36"/>
      <c r="K40" s="15"/>
      <c r="L40" s="9">
        <v>-956276</v>
      </c>
      <c r="M40" s="9">
        <v>-10912035</v>
      </c>
    </row>
    <row r="41" spans="2:13" ht="12.75">
      <c r="B41" s="12" t="s">
        <v>10</v>
      </c>
      <c r="C41" s="34" t="s">
        <v>86</v>
      </c>
      <c r="D41" s="35"/>
      <c r="E41" s="35"/>
      <c r="F41" s="35"/>
      <c r="G41" s="35"/>
      <c r="H41" s="35"/>
      <c r="I41" s="35"/>
      <c r="J41" s="36"/>
      <c r="K41" s="15" t="s">
        <v>115</v>
      </c>
      <c r="L41" s="9">
        <v>30</v>
      </c>
      <c r="M41" s="9">
        <v>-66</v>
      </c>
    </row>
    <row r="42" spans="2:13" ht="12.75">
      <c r="B42" s="12" t="s">
        <v>11</v>
      </c>
      <c r="C42" s="34" t="s">
        <v>41</v>
      </c>
      <c r="D42" s="35"/>
      <c r="E42" s="35"/>
      <c r="F42" s="35"/>
      <c r="G42" s="35"/>
      <c r="H42" s="35"/>
      <c r="I42" s="35"/>
      <c r="J42" s="36"/>
      <c r="K42" s="15"/>
      <c r="L42" s="9">
        <v>-452839</v>
      </c>
      <c r="M42" s="9">
        <v>4478021</v>
      </c>
    </row>
    <row r="43" spans="2:13" ht="12.75">
      <c r="B43" s="12" t="s">
        <v>12</v>
      </c>
      <c r="C43" s="34" t="s">
        <v>23</v>
      </c>
      <c r="D43" s="35"/>
      <c r="E43" s="35"/>
      <c r="F43" s="35"/>
      <c r="G43" s="35"/>
      <c r="H43" s="35"/>
      <c r="I43" s="35"/>
      <c r="J43" s="36"/>
      <c r="K43" s="15"/>
      <c r="L43" s="9">
        <v>9556342</v>
      </c>
      <c r="M43" s="9">
        <v>6962664</v>
      </c>
    </row>
    <row r="44" spans="2:13" ht="12.75">
      <c r="B44" s="11" t="s">
        <v>13</v>
      </c>
      <c r="C44" s="50" t="s">
        <v>24</v>
      </c>
      <c r="D44" s="51"/>
      <c r="E44" s="51"/>
      <c r="F44" s="51"/>
      <c r="G44" s="51"/>
      <c r="H44" s="51"/>
      <c r="I44" s="51"/>
      <c r="J44" s="52"/>
      <c r="K44" s="16"/>
      <c r="L44" s="8">
        <f>3089755+1</f>
        <v>3089756</v>
      </c>
      <c r="M44" s="8">
        <v>1351192</v>
      </c>
    </row>
    <row r="45" spans="2:13" ht="12.75">
      <c r="B45" s="12" t="s">
        <v>14</v>
      </c>
      <c r="C45" s="34" t="s">
        <v>42</v>
      </c>
      <c r="D45" s="35"/>
      <c r="E45" s="35"/>
      <c r="F45" s="35"/>
      <c r="G45" s="35"/>
      <c r="H45" s="35"/>
      <c r="I45" s="35"/>
      <c r="J45" s="36"/>
      <c r="K45" s="15"/>
      <c r="L45" s="9">
        <v>193007</v>
      </c>
      <c r="M45" s="9">
        <v>-225527</v>
      </c>
    </row>
    <row r="46" spans="2:13" ht="12.75">
      <c r="B46" s="12" t="s">
        <v>15</v>
      </c>
      <c r="C46" s="34" t="s">
        <v>43</v>
      </c>
      <c r="D46" s="35"/>
      <c r="E46" s="35"/>
      <c r="F46" s="35"/>
      <c r="G46" s="35"/>
      <c r="H46" s="35"/>
      <c r="I46" s="35"/>
      <c r="J46" s="36"/>
      <c r="K46" s="15"/>
      <c r="L46" s="9">
        <v>6556813</v>
      </c>
      <c r="M46" s="9">
        <v>-6209356</v>
      </c>
    </row>
    <row r="47" spans="2:13" ht="12.75">
      <c r="B47" s="12" t="s">
        <v>16</v>
      </c>
      <c r="C47" s="34" t="s">
        <v>44</v>
      </c>
      <c r="D47" s="35"/>
      <c r="E47" s="35"/>
      <c r="F47" s="35"/>
      <c r="G47" s="35"/>
      <c r="H47" s="35"/>
      <c r="I47" s="35"/>
      <c r="J47" s="36"/>
      <c r="K47" s="15" t="s">
        <v>115</v>
      </c>
      <c r="L47" s="9">
        <v>-1918652</v>
      </c>
      <c r="M47" s="9">
        <v>-2589004</v>
      </c>
    </row>
    <row r="48" spans="2:13" ht="12.75">
      <c r="B48" s="12" t="s">
        <v>17</v>
      </c>
      <c r="C48" s="34" t="s">
        <v>45</v>
      </c>
      <c r="D48" s="35"/>
      <c r="E48" s="35"/>
      <c r="F48" s="35"/>
      <c r="G48" s="35"/>
      <c r="H48" s="35"/>
      <c r="I48" s="35"/>
      <c r="J48" s="36"/>
      <c r="K48" s="15"/>
      <c r="L48" s="9">
        <v>17480346</v>
      </c>
      <c r="M48" s="9">
        <v>12750810</v>
      </c>
    </row>
    <row r="49" spans="2:13" ht="12.75">
      <c r="B49" s="12" t="s">
        <v>18</v>
      </c>
      <c r="C49" s="34" t="s">
        <v>46</v>
      </c>
      <c r="D49" s="35"/>
      <c r="E49" s="35"/>
      <c r="F49" s="35"/>
      <c r="G49" s="35"/>
      <c r="H49" s="35"/>
      <c r="I49" s="35"/>
      <c r="J49" s="36"/>
      <c r="K49" s="15"/>
      <c r="L49" s="9">
        <f>L34+L35+L36+L37+L38+L39+L40+L41+L42+L43-L44+L45+L46+L47+L48</f>
        <v>43842681</v>
      </c>
      <c r="M49" s="9">
        <v>42191946</v>
      </c>
    </row>
    <row r="50" spans="2:13" ht="12.75">
      <c r="B50" s="12" t="s">
        <v>19</v>
      </c>
      <c r="C50" s="34" t="s">
        <v>47</v>
      </c>
      <c r="D50" s="35"/>
      <c r="E50" s="35"/>
      <c r="F50" s="35"/>
      <c r="G50" s="35"/>
      <c r="H50" s="35"/>
      <c r="I50" s="35"/>
      <c r="J50" s="36"/>
      <c r="K50" s="15" t="s">
        <v>115</v>
      </c>
      <c r="L50" s="9">
        <v>26880543</v>
      </c>
      <c r="M50" s="9">
        <v>21523585</v>
      </c>
    </row>
    <row r="51" spans="2:13" ht="12.75">
      <c r="B51" s="12" t="s">
        <v>20</v>
      </c>
      <c r="C51" s="34" t="s">
        <v>48</v>
      </c>
      <c r="D51" s="35"/>
      <c r="E51" s="35"/>
      <c r="F51" s="35"/>
      <c r="G51" s="35"/>
      <c r="H51" s="35"/>
      <c r="I51" s="35"/>
      <c r="J51" s="36"/>
      <c r="K51" s="15"/>
      <c r="L51" s="9">
        <f>L49-L50</f>
        <v>16962138</v>
      </c>
      <c r="M51" s="9">
        <v>20668361</v>
      </c>
    </row>
    <row r="52" spans="2:13" ht="12.75">
      <c r="B52" s="12" t="s">
        <v>49</v>
      </c>
      <c r="C52" s="34" t="s">
        <v>58</v>
      </c>
      <c r="D52" s="35"/>
      <c r="E52" s="35"/>
      <c r="F52" s="35"/>
      <c r="G52" s="35"/>
      <c r="H52" s="35"/>
      <c r="I52" s="35"/>
      <c r="J52" s="36"/>
      <c r="K52" s="15" t="s">
        <v>115</v>
      </c>
      <c r="L52" s="9">
        <v>4269263</v>
      </c>
      <c r="M52" s="9">
        <v>2829169</v>
      </c>
    </row>
    <row r="53" spans="2:13" ht="12.75">
      <c r="B53" s="12" t="s">
        <v>50</v>
      </c>
      <c r="C53" s="34" t="s">
        <v>69</v>
      </c>
      <c r="D53" s="35"/>
      <c r="E53" s="35"/>
      <c r="F53" s="35"/>
      <c r="G53" s="35"/>
      <c r="H53" s="35"/>
      <c r="I53" s="35"/>
      <c r="J53" s="36"/>
      <c r="K53" s="15"/>
      <c r="L53" s="9">
        <f>L55-L54</f>
        <v>12757865</v>
      </c>
      <c r="M53" s="9">
        <v>17822907</v>
      </c>
    </row>
    <row r="54" spans="2:13" ht="12.75">
      <c r="B54" s="11" t="s">
        <v>67</v>
      </c>
      <c r="C54" s="53" t="s">
        <v>70</v>
      </c>
      <c r="D54" s="54"/>
      <c r="E54" s="54"/>
      <c r="F54" s="54"/>
      <c r="G54" s="54"/>
      <c r="H54" s="54"/>
      <c r="I54" s="54"/>
      <c r="J54" s="54"/>
      <c r="K54" s="11" t="s">
        <v>115</v>
      </c>
      <c r="L54" s="8">
        <v>-64990</v>
      </c>
      <c r="M54" s="8">
        <v>16285</v>
      </c>
    </row>
    <row r="55" spans="2:13" ht="12.75">
      <c r="B55" s="11" t="s">
        <v>68</v>
      </c>
      <c r="C55" s="54" t="s">
        <v>71</v>
      </c>
      <c r="D55" s="54"/>
      <c r="E55" s="54"/>
      <c r="F55" s="54"/>
      <c r="G55" s="54"/>
      <c r="H55" s="54"/>
      <c r="I55" s="54"/>
      <c r="J55" s="54"/>
      <c r="K55" s="11"/>
      <c r="L55" s="8">
        <f>L51-L52</f>
        <v>12692875</v>
      </c>
      <c r="M55" s="8">
        <v>17839192</v>
      </c>
    </row>
    <row r="56" spans="2:13" ht="12.75">
      <c r="B56" s="17"/>
      <c r="C56" s="18"/>
      <c r="D56" s="18"/>
      <c r="E56" s="18"/>
      <c r="F56" s="18"/>
      <c r="G56" s="18"/>
      <c r="H56" s="18"/>
      <c r="I56" s="18"/>
      <c r="J56" s="18"/>
      <c r="K56" s="17"/>
      <c r="L56" s="19"/>
      <c r="M56" s="19"/>
    </row>
    <row r="57" spans="2:11" ht="15" customHeight="1">
      <c r="B57" s="41" t="s">
        <v>99</v>
      </c>
      <c r="C57" s="41"/>
      <c r="D57" s="41"/>
      <c r="E57" s="41"/>
      <c r="F57" s="41"/>
      <c r="G57" s="41"/>
      <c r="H57" s="41"/>
      <c r="I57" s="41"/>
      <c r="J57" s="41"/>
      <c r="K57" s="1"/>
    </row>
    <row r="58" spans="2:13" ht="51">
      <c r="B58" s="5" t="s">
        <v>54</v>
      </c>
      <c r="C58" s="45" t="s">
        <v>0</v>
      </c>
      <c r="D58" s="46"/>
      <c r="E58" s="46"/>
      <c r="F58" s="46"/>
      <c r="G58" s="46"/>
      <c r="H58" s="46"/>
      <c r="I58" s="46"/>
      <c r="J58" s="47"/>
      <c r="K58" s="14" t="s">
        <v>93</v>
      </c>
      <c r="L58" s="5" t="s">
        <v>100</v>
      </c>
      <c r="M58" s="6" t="s">
        <v>98</v>
      </c>
    </row>
    <row r="59" spans="2:13" ht="12.75">
      <c r="B59" s="4" t="s">
        <v>2</v>
      </c>
      <c r="C59" s="37" t="s">
        <v>3</v>
      </c>
      <c r="D59" s="37"/>
      <c r="E59" s="37"/>
      <c r="F59" s="37"/>
      <c r="G59" s="37"/>
      <c r="H59" s="37"/>
      <c r="I59" s="37"/>
      <c r="J59" s="37"/>
      <c r="K59" s="4" t="s">
        <v>4</v>
      </c>
      <c r="L59" s="4" t="s">
        <v>5</v>
      </c>
      <c r="M59" s="4" t="s">
        <v>35</v>
      </c>
    </row>
    <row r="60" spans="2:13" ht="12.75">
      <c r="B60" s="11" t="s">
        <v>2</v>
      </c>
      <c r="C60" s="31" t="s">
        <v>72</v>
      </c>
      <c r="D60" s="38"/>
      <c r="E60" s="38"/>
      <c r="F60" s="38"/>
      <c r="G60" s="38"/>
      <c r="H60" s="38"/>
      <c r="I60" s="38"/>
      <c r="J60" s="39"/>
      <c r="K60" s="15"/>
      <c r="L60" s="8">
        <v>12692875</v>
      </c>
      <c r="M60" s="8">
        <v>17839192</v>
      </c>
    </row>
    <row r="61" spans="2:13" ht="12.75">
      <c r="B61" s="11" t="s">
        <v>3</v>
      </c>
      <c r="C61" s="31" t="s">
        <v>73</v>
      </c>
      <c r="D61" s="32"/>
      <c r="E61" s="32"/>
      <c r="F61" s="32"/>
      <c r="G61" s="32"/>
      <c r="H61" s="32"/>
      <c r="I61" s="32"/>
      <c r="J61" s="33"/>
      <c r="K61" s="15"/>
      <c r="L61" s="20" t="s">
        <v>94</v>
      </c>
      <c r="M61" s="20" t="s">
        <v>94</v>
      </c>
    </row>
    <row r="62" spans="2:14" ht="30" customHeight="1">
      <c r="B62" s="11" t="s">
        <v>4</v>
      </c>
      <c r="C62" s="31" t="s">
        <v>74</v>
      </c>
      <c r="D62" s="32"/>
      <c r="E62" s="32"/>
      <c r="F62" s="32"/>
      <c r="G62" s="32"/>
      <c r="H62" s="32"/>
      <c r="I62" s="32"/>
      <c r="J62" s="33"/>
      <c r="K62" s="15"/>
      <c r="L62" s="8">
        <v>-3204</v>
      </c>
      <c r="M62" s="8">
        <v>0</v>
      </c>
      <c r="N62" s="23"/>
    </row>
    <row r="63" spans="2:13" ht="12.75">
      <c r="B63" s="11" t="s">
        <v>80</v>
      </c>
      <c r="C63" s="31" t="s">
        <v>75</v>
      </c>
      <c r="D63" s="32"/>
      <c r="E63" s="32"/>
      <c r="F63" s="32"/>
      <c r="G63" s="32"/>
      <c r="H63" s="32"/>
      <c r="I63" s="32"/>
      <c r="J63" s="33"/>
      <c r="K63" s="15"/>
      <c r="L63" s="8">
        <v>-3204</v>
      </c>
      <c r="M63" s="8">
        <v>0</v>
      </c>
    </row>
    <row r="64" spans="2:13" ht="27" customHeight="1">
      <c r="B64" s="11" t="s">
        <v>81</v>
      </c>
      <c r="C64" s="31" t="s">
        <v>76</v>
      </c>
      <c r="D64" s="32"/>
      <c r="E64" s="32"/>
      <c r="F64" s="32"/>
      <c r="G64" s="32"/>
      <c r="H64" s="32"/>
      <c r="I64" s="32"/>
      <c r="J64" s="33"/>
      <c r="K64" s="15"/>
      <c r="L64" s="8">
        <v>0</v>
      </c>
      <c r="M64" s="8">
        <v>0</v>
      </c>
    </row>
    <row r="65" spans="2:13" ht="27" customHeight="1">
      <c r="B65" s="11" t="s">
        <v>5</v>
      </c>
      <c r="C65" s="31" t="s">
        <v>87</v>
      </c>
      <c r="D65" s="32"/>
      <c r="E65" s="32"/>
      <c r="F65" s="32"/>
      <c r="G65" s="32"/>
      <c r="H65" s="32"/>
      <c r="I65" s="32"/>
      <c r="J65" s="33"/>
      <c r="K65" s="15"/>
      <c r="L65" s="8">
        <v>-4161</v>
      </c>
      <c r="M65" s="8">
        <v>0</v>
      </c>
    </row>
    <row r="66" spans="2:13" ht="28.5" customHeight="1">
      <c r="B66" s="11" t="s">
        <v>35</v>
      </c>
      <c r="C66" s="31" t="s">
        <v>88</v>
      </c>
      <c r="D66" s="32"/>
      <c r="E66" s="32"/>
      <c r="F66" s="32"/>
      <c r="G66" s="32"/>
      <c r="H66" s="32"/>
      <c r="I66" s="32"/>
      <c r="J66" s="33"/>
      <c r="K66" s="15"/>
      <c r="L66" s="8">
        <v>957</v>
      </c>
      <c r="M66" s="8">
        <v>0</v>
      </c>
    </row>
    <row r="67" spans="2:13" ht="28.5" customHeight="1">
      <c r="B67" s="11" t="s">
        <v>37</v>
      </c>
      <c r="C67" s="31" t="s">
        <v>77</v>
      </c>
      <c r="D67" s="32"/>
      <c r="E67" s="32"/>
      <c r="F67" s="32"/>
      <c r="G67" s="32"/>
      <c r="H67" s="32"/>
      <c r="I67" s="32"/>
      <c r="J67" s="33"/>
      <c r="K67" s="15"/>
      <c r="L67" s="8">
        <v>1617426</v>
      </c>
      <c r="M67" s="8">
        <v>3758849</v>
      </c>
    </row>
    <row r="68" spans="2:13" ht="12.75">
      <c r="B68" s="11" t="s">
        <v>82</v>
      </c>
      <c r="C68" s="31" t="s">
        <v>89</v>
      </c>
      <c r="D68" s="32"/>
      <c r="E68" s="32"/>
      <c r="F68" s="32"/>
      <c r="G68" s="32"/>
      <c r="H68" s="32"/>
      <c r="I68" s="32"/>
      <c r="J68" s="33"/>
      <c r="K68" s="15"/>
      <c r="L68" s="8">
        <v>1617426</v>
      </c>
      <c r="M68" s="8">
        <v>3758849</v>
      </c>
    </row>
    <row r="69" spans="2:13" ht="12.75">
      <c r="B69" s="11" t="s">
        <v>83</v>
      </c>
      <c r="C69" s="31" t="s">
        <v>90</v>
      </c>
      <c r="D69" s="32"/>
      <c r="E69" s="32"/>
      <c r="F69" s="32"/>
      <c r="G69" s="32"/>
      <c r="H69" s="32"/>
      <c r="I69" s="32"/>
      <c r="J69" s="33"/>
      <c r="K69" s="15"/>
      <c r="L69" s="8">
        <v>0</v>
      </c>
      <c r="M69" s="8">
        <v>0</v>
      </c>
    </row>
    <row r="70" spans="2:13" ht="28.5" customHeight="1">
      <c r="B70" s="11" t="s">
        <v>38</v>
      </c>
      <c r="C70" s="31" t="s">
        <v>78</v>
      </c>
      <c r="D70" s="32"/>
      <c r="E70" s="32"/>
      <c r="F70" s="32"/>
      <c r="G70" s="32"/>
      <c r="H70" s="32"/>
      <c r="I70" s="32"/>
      <c r="J70" s="33"/>
      <c r="K70" s="15"/>
      <c r="L70" s="8">
        <v>-74671</v>
      </c>
      <c r="M70" s="8">
        <v>1145910</v>
      </c>
    </row>
    <row r="71" spans="2:13" ht="26.25" customHeight="1">
      <c r="B71" s="11" t="s">
        <v>6</v>
      </c>
      <c r="C71" s="31" t="s">
        <v>91</v>
      </c>
      <c r="D71" s="32"/>
      <c r="E71" s="32"/>
      <c r="F71" s="32"/>
      <c r="G71" s="32"/>
      <c r="H71" s="32"/>
      <c r="I71" s="32"/>
      <c r="J71" s="33"/>
      <c r="K71" s="15"/>
      <c r="L71" s="8">
        <v>1692097</v>
      </c>
      <c r="M71" s="8">
        <v>2612939</v>
      </c>
    </row>
    <row r="72" spans="2:14" ht="12.75">
      <c r="B72" s="11" t="s">
        <v>7</v>
      </c>
      <c r="C72" s="31" t="s">
        <v>92</v>
      </c>
      <c r="D72" s="32"/>
      <c r="E72" s="32"/>
      <c r="F72" s="32"/>
      <c r="G72" s="32"/>
      <c r="H72" s="32"/>
      <c r="I72" s="32"/>
      <c r="J72" s="33"/>
      <c r="K72" s="15"/>
      <c r="L72" s="8">
        <v>1693054</v>
      </c>
      <c r="M72" s="8">
        <v>2612939</v>
      </c>
      <c r="N72" s="23"/>
    </row>
    <row r="73" spans="2:13" ht="12.75">
      <c r="B73" s="11" t="s">
        <v>8</v>
      </c>
      <c r="C73" s="31" t="s">
        <v>79</v>
      </c>
      <c r="D73" s="32"/>
      <c r="E73" s="32"/>
      <c r="F73" s="32"/>
      <c r="G73" s="32"/>
      <c r="H73" s="32"/>
      <c r="I73" s="32"/>
      <c r="J73" s="33"/>
      <c r="K73" s="15"/>
      <c r="L73" s="8">
        <v>14385929</v>
      </c>
      <c r="M73" s="8">
        <v>20452131</v>
      </c>
    </row>
    <row r="75" spans="2:13" ht="12.75">
      <c r="B75" s="29" t="s">
        <v>114</v>
      </c>
      <c r="C75" s="29"/>
      <c r="D75" s="29"/>
      <c r="E75" s="29"/>
      <c r="I75" s="29" t="s">
        <v>113</v>
      </c>
      <c r="J75" s="29"/>
      <c r="K75" s="29"/>
      <c r="L75" s="29"/>
      <c r="M75" s="29"/>
    </row>
    <row r="77" spans="2:13" ht="12.75">
      <c r="B77" s="29" t="s">
        <v>104</v>
      </c>
      <c r="C77" s="29"/>
      <c r="D77" s="29"/>
      <c r="E77" s="29"/>
      <c r="F77" s="29"/>
      <c r="I77" s="29" t="s">
        <v>105</v>
      </c>
      <c r="J77" s="29"/>
      <c r="K77" s="29"/>
      <c r="L77" s="29"/>
      <c r="M77" s="29"/>
    </row>
    <row r="79" ht="3.75" customHeight="1">
      <c r="B79" s="25"/>
    </row>
    <row r="81" spans="2:13" ht="12.75">
      <c r="B81" s="29" t="s">
        <v>107</v>
      </c>
      <c r="C81" s="29"/>
      <c r="D81" s="29"/>
      <c r="E81" s="29"/>
      <c r="F81" s="29"/>
      <c r="H81" s="26"/>
      <c r="I81" s="29" t="s">
        <v>108</v>
      </c>
      <c r="J81" s="29"/>
      <c r="K81" s="29"/>
      <c r="L81" s="29"/>
      <c r="M81" s="29"/>
    </row>
    <row r="83" spans="2:3" ht="12.75">
      <c r="B83" t="s">
        <v>109</v>
      </c>
      <c r="C83" s="25" t="s">
        <v>110</v>
      </c>
    </row>
    <row r="85" spans="2:3" ht="12.75">
      <c r="B85" s="28" t="s">
        <v>111</v>
      </c>
      <c r="C85" s="28"/>
    </row>
    <row r="87" spans="2:13" ht="12.75">
      <c r="B87" s="27" t="s">
        <v>112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</sheetData>
  <sheetProtection/>
  <mergeCells count="71">
    <mergeCell ref="C69:J69"/>
    <mergeCell ref="C68:J68"/>
    <mergeCell ref="C67:J67"/>
    <mergeCell ref="C61:J61"/>
    <mergeCell ref="C72:J72"/>
    <mergeCell ref="C27:J27"/>
    <mergeCell ref="C28:J28"/>
    <mergeCell ref="C35:J35"/>
    <mergeCell ref="C37:J37"/>
    <mergeCell ref="C29:J29"/>
    <mergeCell ref="C54:J54"/>
    <mergeCell ref="C55:J55"/>
    <mergeCell ref="C58:J58"/>
    <mergeCell ref="C70:J70"/>
    <mergeCell ref="C49:J49"/>
    <mergeCell ref="C50:J50"/>
    <mergeCell ref="C52:J52"/>
    <mergeCell ref="C31:J31"/>
    <mergeCell ref="C32:J32"/>
    <mergeCell ref="C38:J38"/>
    <mergeCell ref="C39:J39"/>
    <mergeCell ref="C40:J40"/>
    <mergeCell ref="C42:J42"/>
    <mergeCell ref="C41:J41"/>
    <mergeCell ref="C51:J51"/>
    <mergeCell ref="C21:J21"/>
    <mergeCell ref="C47:J47"/>
    <mergeCell ref="C48:J48"/>
    <mergeCell ref="C53:J53"/>
    <mergeCell ref="C43:J43"/>
    <mergeCell ref="C44:J44"/>
    <mergeCell ref="C45:J45"/>
    <mergeCell ref="C46:J46"/>
    <mergeCell ref="L17:M17"/>
    <mergeCell ref="B19:D19"/>
    <mergeCell ref="C36:J36"/>
    <mergeCell ref="E10:H10"/>
    <mergeCell ref="E11:H11"/>
    <mergeCell ref="C20:J20"/>
    <mergeCell ref="B12:D12"/>
    <mergeCell ref="E12:M12"/>
    <mergeCell ref="C30:J30"/>
    <mergeCell ref="F14:M14"/>
    <mergeCell ref="C33:J33"/>
    <mergeCell ref="C25:J25"/>
    <mergeCell ref="C24:J24"/>
    <mergeCell ref="C71:J71"/>
    <mergeCell ref="D9:J9"/>
    <mergeCell ref="C26:J26"/>
    <mergeCell ref="C22:J22"/>
    <mergeCell ref="C34:J34"/>
    <mergeCell ref="B57:J57"/>
    <mergeCell ref="E13:M13"/>
    <mergeCell ref="L16:M16"/>
    <mergeCell ref="C73:J73"/>
    <mergeCell ref="C23:J23"/>
    <mergeCell ref="C66:J66"/>
    <mergeCell ref="C65:J65"/>
    <mergeCell ref="C64:J64"/>
    <mergeCell ref="C63:J63"/>
    <mergeCell ref="C62:J62"/>
    <mergeCell ref="C59:J59"/>
    <mergeCell ref="C60:J60"/>
    <mergeCell ref="B87:M87"/>
    <mergeCell ref="B85:C85"/>
    <mergeCell ref="B77:F77"/>
    <mergeCell ref="I75:M75"/>
    <mergeCell ref="I77:M77"/>
    <mergeCell ref="I81:M81"/>
    <mergeCell ref="B75:E75"/>
    <mergeCell ref="B81:F81"/>
  </mergeCells>
  <printOptions/>
  <pageMargins left="0.3937007874015748" right="0.3937007874015748" top="0.984251968503937" bottom="0.3937007874015748" header="0.1968503937007874" footer="0.5118110236220472"/>
  <pageSetup fitToHeight="199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Савельева Татьяна Анатольевна</cp:lastModifiedBy>
  <cp:lastPrinted>2004-11-16T15:44:18Z</cp:lastPrinted>
  <dcterms:created xsi:type="dcterms:W3CDTF">2004-10-07T08:08:40Z</dcterms:created>
  <dcterms:modified xsi:type="dcterms:W3CDTF">2018-03-27T12:53:07Z</dcterms:modified>
  <cp:category/>
  <cp:version/>
  <cp:contentType/>
  <cp:contentStatus/>
</cp:coreProperties>
</file>